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Sheet1!$A$2:$M$43</definedName>
    <definedName name="序号">[1]面试名单及报到安排!$A$1:$A$65536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<sst xmlns="http://schemas.openxmlformats.org/spreadsheetml/2006/main" count="188" uniqueCount="97">
  <si>
    <t>夏县2024年公开招聘社区工作者考生面试成绩及综合成绩</t>
  </si>
  <si>
    <t>准考证号</t>
  </si>
  <si>
    <t>姓名</t>
  </si>
  <si>
    <t>性别</t>
  </si>
  <si>
    <t>岗位号</t>
  </si>
  <si>
    <t>报考单位</t>
  </si>
  <si>
    <t>面试序号</t>
  </si>
  <si>
    <t>笔试成绩</t>
  </si>
  <si>
    <t>计入总成绩（占60%）</t>
  </si>
  <si>
    <t>面试成绩</t>
  </si>
  <si>
    <t>计入总成绩（占40%）</t>
  </si>
  <si>
    <t>综合成绩</t>
  </si>
  <si>
    <t>岗位名次</t>
  </si>
  <si>
    <t>备注</t>
  </si>
  <si>
    <t>杨晋</t>
  </si>
  <si>
    <t>男</t>
  </si>
  <si>
    <t>夏县社区服务中心</t>
  </si>
  <si>
    <t>1-12</t>
  </si>
  <si>
    <t>卢少敏</t>
  </si>
  <si>
    <t>女</t>
  </si>
  <si>
    <t>1-07</t>
  </si>
  <si>
    <t>张薇</t>
  </si>
  <si>
    <t>1-19</t>
  </si>
  <si>
    <t>高蓉</t>
  </si>
  <si>
    <t>1-01</t>
  </si>
  <si>
    <t>邢峥</t>
  </si>
  <si>
    <t>1-08</t>
  </si>
  <si>
    <t>张亚栋</t>
  </si>
  <si>
    <t>1-10</t>
  </si>
  <si>
    <t>张敬锋</t>
  </si>
  <si>
    <t>1-06</t>
  </si>
  <si>
    <t>卢志爽</t>
  </si>
  <si>
    <t>缺考</t>
  </si>
  <si>
    <t>0</t>
  </si>
  <si>
    <t>王森</t>
  </si>
  <si>
    <t>李涛</t>
  </si>
  <si>
    <t>1-04</t>
  </si>
  <si>
    <t>晋艺冰</t>
  </si>
  <si>
    <t>1-16</t>
  </si>
  <si>
    <t>韩康泽</t>
  </si>
  <si>
    <t>1-17</t>
  </si>
  <si>
    <t>武沂润</t>
  </si>
  <si>
    <t>1-03</t>
  </si>
  <si>
    <t>张檄</t>
  </si>
  <si>
    <t>1-13</t>
  </si>
  <si>
    <t>张嘉如</t>
  </si>
  <si>
    <t>1-05</t>
  </si>
  <si>
    <t>郭桃艳</t>
  </si>
  <si>
    <t>1-15</t>
  </si>
  <si>
    <t>车晓佳</t>
  </si>
  <si>
    <t>1-20</t>
  </si>
  <si>
    <t>吕红霞</t>
  </si>
  <si>
    <t>1-09</t>
  </si>
  <si>
    <t>马婕姝</t>
  </si>
  <si>
    <t>1-02</t>
  </si>
  <si>
    <t>李艺轩</t>
  </si>
  <si>
    <t>1-18</t>
  </si>
  <si>
    <t>孙春霞</t>
  </si>
  <si>
    <t>1-14</t>
  </si>
  <si>
    <t>摆泽慧</t>
  </si>
  <si>
    <t>1-11</t>
  </si>
  <si>
    <t>王晓晶</t>
  </si>
  <si>
    <t>秦聪敏</t>
  </si>
  <si>
    <t>2-13</t>
  </si>
  <si>
    <t>宁鑫欣</t>
  </si>
  <si>
    <t>2-17</t>
  </si>
  <si>
    <t>樊晨阳</t>
  </si>
  <si>
    <t>2-10</t>
  </si>
  <si>
    <t>卢燚</t>
  </si>
  <si>
    <t>2-06</t>
  </si>
  <si>
    <t>韩香妮</t>
  </si>
  <si>
    <t>2-01</t>
  </si>
  <si>
    <t>杨二荣</t>
  </si>
  <si>
    <t>2-04</t>
  </si>
  <si>
    <t>刘一迪</t>
  </si>
  <si>
    <t>2-11</t>
  </si>
  <si>
    <t>曹凌霄</t>
  </si>
  <si>
    <t>2-09</t>
  </si>
  <si>
    <t>马雨禄</t>
  </si>
  <si>
    <t>2-02</t>
  </si>
  <si>
    <t>郭正伟</t>
  </si>
  <si>
    <t>崔若鸿</t>
  </si>
  <si>
    <t>2-05</t>
  </si>
  <si>
    <t>许世可</t>
  </si>
  <si>
    <t>2-16</t>
  </si>
  <si>
    <t>王丽茹</t>
  </si>
  <si>
    <t>2-03</t>
  </si>
  <si>
    <t>张佳维</t>
  </si>
  <si>
    <t>2-08</t>
  </si>
  <si>
    <t>丁佩云</t>
  </si>
  <si>
    <t>2-15</t>
  </si>
  <si>
    <t>陈诗慧</t>
  </si>
  <si>
    <t>2-14</t>
  </si>
  <si>
    <t>韩一帆</t>
  </si>
  <si>
    <t>2-12</t>
  </si>
  <si>
    <t>樊紫逸</t>
  </si>
  <si>
    <t>2-07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</si>
</sst>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color theme="1"/>
      <name val="方正小标宋_GBK"/>
      <charset val="134"/>
    </font>
    <font>
      <b/>
      <sz val="10"/>
      <color rgb="FF000000"/>
      <name val="华文仿宋"/>
      <charset val="134"/>
    </font>
    <font>
      <sz val="10"/>
      <color theme="1"/>
      <name val="宋体"/>
      <charset val="134"/>
      <scheme val="minor"/>
    </font>
    <font>
      <sz val="10"/>
      <color theme="1"/>
      <name val="方正小标宋_GBK"/>
      <charset val="134"/>
    </font>
    <font>
      <sz val="10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hidden="1"/>
    </xf>
    <xf numFmtId="176" fontId="5" fillId="0" borderId="2" xfId="0" applyNumberFormat="1" applyFont="1" applyFill="1" applyBorder="1" applyAlignment="1" applyProtection="1">
      <alignment horizontal="center" vertical="center"/>
      <protection hidden="1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25307;&#32856;\2024&#20844;&#25307;\&#22799;&#21439;2024&#20844;&#24320;&#25307;&#32856;&#31038;&#21306;&#24037;&#20316;&#32773;\6&#38754;&#35797;\0&#38754;&#35797;&#36890;&#30693;&#20070;&#12289;&#25253;&#21040;&#23433;&#25490;&#12289;&#32508;&#21512;&#25104;&#32489;&#12289;&#20307;&#26816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名单及报到安排"/>
      <sheetName val="面试通知书"/>
      <sheetName val="综合成绩"/>
      <sheetName val="进入体检人员名单"/>
      <sheetName val="岗位一览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3"/>
  <sheetViews>
    <sheetView tabSelected="1" workbookViewId="0">
      <selection activeCell="Q6" sqref="Q6"/>
    </sheetView>
  </sheetViews>
  <sheetFormatPr defaultColWidth="9" defaultRowHeight="14.25"/>
  <cols>
    <col min="1" max="1" width="11.125" style="1" customWidth="1"/>
    <col min="2" max="2" width="6.375" style="1" customWidth="1"/>
    <col min="3" max="3" width="4.125" style="1" customWidth="1"/>
    <col min="4" max="4" width="6.94166666666667" style="1" customWidth="1"/>
    <col min="5" max="5" width="18.375" style="1" customWidth="1"/>
    <col min="6" max="6" width="9.25" style="2" customWidth="1"/>
    <col min="7" max="7" width="8.125" style="1" customWidth="1"/>
    <col min="8" max="8" width="10.5416666666667" style="1" customWidth="1"/>
    <col min="9" max="9" width="8.35833333333333" style="3" customWidth="1"/>
    <col min="10" max="10" width="10.75" style="1" customWidth="1"/>
    <col min="11" max="11" width="8.5" style="3" customWidth="1"/>
    <col min="12" max="12" width="4.5" style="1" customWidth="1"/>
    <col min="13" max="13" width="7.75" style="4" customWidth="1"/>
    <col min="14" max="16384" width="9" style="1"/>
  </cols>
  <sheetData>
    <row r="1" s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13"/>
      <c r="J1" s="13"/>
      <c r="K1" s="13"/>
      <c r="L1" s="5"/>
      <c r="M1" s="14"/>
    </row>
    <row r="2" s="1" customFormat="1" ht="27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15" t="s">
        <v>9</v>
      </c>
      <c r="J2" s="16" t="s">
        <v>10</v>
      </c>
      <c r="K2" s="16" t="s">
        <v>11</v>
      </c>
      <c r="L2" s="6" t="s">
        <v>12</v>
      </c>
      <c r="M2" s="7" t="s">
        <v>13</v>
      </c>
    </row>
    <row r="3" s="1" customFormat="1" ht="27" customHeight="1" spans="1:13">
      <c r="A3" s="8">
        <v>20240234</v>
      </c>
      <c r="B3" s="8" t="s">
        <v>14</v>
      </c>
      <c r="C3" s="8" t="s">
        <v>15</v>
      </c>
      <c r="D3" s="8">
        <v>1</v>
      </c>
      <c r="E3" s="9" t="s">
        <v>16</v>
      </c>
      <c r="F3" s="10" t="s">
        <v>17</v>
      </c>
      <c r="G3" s="11">
        <v>90.75</v>
      </c>
      <c r="H3" s="11">
        <f t="shared" ref="H3:H43" si="0">IFERROR((ROUND(G3*0.6,2)),"")</f>
        <v>54.45</v>
      </c>
      <c r="I3" s="17">
        <v>80.48</v>
      </c>
      <c r="J3" s="11">
        <f t="shared" ref="J3:J9" si="1">IFERROR((ROUND(I3*0.4,2)),"")</f>
        <v>32.19</v>
      </c>
      <c r="K3" s="11">
        <f t="shared" ref="K3:K43" si="2">IFERROR((ROUND(H3+J3,2)),"")</f>
        <v>86.64</v>
      </c>
      <c r="L3" s="18">
        <v>1</v>
      </c>
      <c r="M3" s="19"/>
    </row>
    <row r="4" s="1" customFormat="1" ht="27" customHeight="1" spans="1:13">
      <c r="A4" s="8">
        <v>20240440</v>
      </c>
      <c r="B4" s="8" t="s">
        <v>18</v>
      </c>
      <c r="C4" s="8" t="s">
        <v>19</v>
      </c>
      <c r="D4" s="8">
        <v>1</v>
      </c>
      <c r="E4" s="9" t="s">
        <v>16</v>
      </c>
      <c r="F4" s="10" t="s">
        <v>20</v>
      </c>
      <c r="G4" s="11">
        <v>88.25</v>
      </c>
      <c r="H4" s="11">
        <f t="shared" si="0"/>
        <v>52.95</v>
      </c>
      <c r="I4" s="17">
        <v>80.44</v>
      </c>
      <c r="J4" s="11">
        <f t="shared" si="1"/>
        <v>32.18</v>
      </c>
      <c r="K4" s="11">
        <f t="shared" si="2"/>
        <v>85.13</v>
      </c>
      <c r="L4" s="18">
        <v>2</v>
      </c>
      <c r="M4" s="20"/>
    </row>
    <row r="5" s="1" customFormat="1" ht="27" customHeight="1" spans="1:13">
      <c r="A5" s="8">
        <v>20240183</v>
      </c>
      <c r="B5" s="8" t="s">
        <v>21</v>
      </c>
      <c r="C5" s="8" t="s">
        <v>19</v>
      </c>
      <c r="D5" s="8">
        <v>1</v>
      </c>
      <c r="E5" s="9" t="s">
        <v>16</v>
      </c>
      <c r="F5" s="10" t="s">
        <v>22</v>
      </c>
      <c r="G5" s="11">
        <v>86.25</v>
      </c>
      <c r="H5" s="11">
        <f t="shared" si="0"/>
        <v>51.75</v>
      </c>
      <c r="I5" s="17">
        <v>80.94</v>
      </c>
      <c r="J5" s="11">
        <f t="shared" si="1"/>
        <v>32.38</v>
      </c>
      <c r="K5" s="11">
        <f t="shared" si="2"/>
        <v>84.13</v>
      </c>
      <c r="L5" s="18">
        <v>3</v>
      </c>
      <c r="M5" s="21"/>
    </row>
    <row r="6" s="1" customFormat="1" ht="27" customHeight="1" spans="1:13">
      <c r="A6" s="8">
        <v>20240071</v>
      </c>
      <c r="B6" s="8" t="s">
        <v>23</v>
      </c>
      <c r="C6" s="8" t="s">
        <v>19</v>
      </c>
      <c r="D6" s="8">
        <v>1</v>
      </c>
      <c r="E6" s="9" t="s">
        <v>16</v>
      </c>
      <c r="F6" s="10" t="s">
        <v>24</v>
      </c>
      <c r="G6" s="11">
        <v>86</v>
      </c>
      <c r="H6" s="11">
        <f t="shared" si="0"/>
        <v>51.6</v>
      </c>
      <c r="I6" s="17">
        <v>79.54</v>
      </c>
      <c r="J6" s="11">
        <f t="shared" si="1"/>
        <v>31.82</v>
      </c>
      <c r="K6" s="11">
        <f t="shared" si="2"/>
        <v>83.42</v>
      </c>
      <c r="L6" s="18">
        <v>6</v>
      </c>
      <c r="M6" s="20"/>
    </row>
    <row r="7" s="1" customFormat="1" ht="27" customHeight="1" spans="1:13">
      <c r="A7" s="8">
        <v>20240316</v>
      </c>
      <c r="B7" s="8" t="s">
        <v>25</v>
      </c>
      <c r="C7" s="8" t="s">
        <v>15</v>
      </c>
      <c r="D7" s="8">
        <v>1</v>
      </c>
      <c r="E7" s="9" t="s">
        <v>16</v>
      </c>
      <c r="F7" s="10" t="s">
        <v>26</v>
      </c>
      <c r="G7" s="11">
        <v>85.75</v>
      </c>
      <c r="H7" s="11">
        <f t="shared" si="0"/>
        <v>51.45</v>
      </c>
      <c r="I7" s="17">
        <v>81.04</v>
      </c>
      <c r="J7" s="11">
        <f t="shared" si="1"/>
        <v>32.42</v>
      </c>
      <c r="K7" s="11">
        <f t="shared" si="2"/>
        <v>83.87</v>
      </c>
      <c r="L7" s="18">
        <v>4</v>
      </c>
      <c r="M7" s="20"/>
    </row>
    <row r="8" s="1" customFormat="1" ht="27" customHeight="1" spans="1:13">
      <c r="A8" s="8">
        <v>20240337</v>
      </c>
      <c r="B8" s="8" t="s">
        <v>27</v>
      </c>
      <c r="C8" s="8" t="s">
        <v>15</v>
      </c>
      <c r="D8" s="8">
        <v>1</v>
      </c>
      <c r="E8" s="9" t="s">
        <v>16</v>
      </c>
      <c r="F8" s="10" t="s">
        <v>28</v>
      </c>
      <c r="G8" s="11">
        <v>84.75</v>
      </c>
      <c r="H8" s="11">
        <f t="shared" si="0"/>
        <v>50.85</v>
      </c>
      <c r="I8" s="17">
        <v>81.44</v>
      </c>
      <c r="J8" s="11">
        <f t="shared" si="1"/>
        <v>32.58</v>
      </c>
      <c r="K8" s="11">
        <f t="shared" si="2"/>
        <v>83.43</v>
      </c>
      <c r="L8" s="18">
        <v>5</v>
      </c>
      <c r="M8" s="20"/>
    </row>
    <row r="9" s="1" customFormat="1" ht="27" customHeight="1" spans="1:13">
      <c r="A9" s="8">
        <v>20240444</v>
      </c>
      <c r="B9" s="8" t="s">
        <v>29</v>
      </c>
      <c r="C9" s="8" t="s">
        <v>15</v>
      </c>
      <c r="D9" s="8">
        <v>1</v>
      </c>
      <c r="E9" s="9" t="s">
        <v>16</v>
      </c>
      <c r="F9" s="10" t="s">
        <v>30</v>
      </c>
      <c r="G9" s="11">
        <v>83.75</v>
      </c>
      <c r="H9" s="11">
        <f t="shared" si="0"/>
        <v>50.25</v>
      </c>
      <c r="I9" s="17">
        <v>79.16</v>
      </c>
      <c r="J9" s="11">
        <f t="shared" si="1"/>
        <v>31.66</v>
      </c>
      <c r="K9" s="11">
        <f t="shared" si="2"/>
        <v>81.91</v>
      </c>
      <c r="L9" s="18">
        <v>7</v>
      </c>
      <c r="M9" s="20"/>
    </row>
    <row r="10" s="1" customFormat="1" ht="27" customHeight="1" spans="1:13">
      <c r="A10" s="8">
        <v>20240399</v>
      </c>
      <c r="B10" s="8" t="s">
        <v>31</v>
      </c>
      <c r="C10" s="8" t="s">
        <v>19</v>
      </c>
      <c r="D10" s="8">
        <v>1</v>
      </c>
      <c r="E10" s="9" t="s">
        <v>16</v>
      </c>
      <c r="F10" s="10" t="s">
        <v>32</v>
      </c>
      <c r="G10" s="11">
        <v>83</v>
      </c>
      <c r="H10" s="11">
        <f t="shared" si="0"/>
        <v>49.8</v>
      </c>
      <c r="I10" s="10" t="s">
        <v>33</v>
      </c>
      <c r="J10" s="22" t="s">
        <v>33</v>
      </c>
      <c r="K10" s="11">
        <f t="shared" si="2"/>
        <v>49.8</v>
      </c>
      <c r="L10" s="18">
        <v>16</v>
      </c>
      <c r="M10" s="20"/>
    </row>
    <row r="11" s="1" customFormat="1" ht="27" customHeight="1" spans="1:13">
      <c r="A11" s="8">
        <v>20240442</v>
      </c>
      <c r="B11" s="8" t="s">
        <v>34</v>
      </c>
      <c r="C11" s="8" t="s">
        <v>15</v>
      </c>
      <c r="D11" s="8">
        <v>1</v>
      </c>
      <c r="E11" s="9" t="s">
        <v>16</v>
      </c>
      <c r="F11" s="10" t="s">
        <v>32</v>
      </c>
      <c r="G11" s="11">
        <v>82.75</v>
      </c>
      <c r="H11" s="11">
        <f t="shared" si="0"/>
        <v>49.65</v>
      </c>
      <c r="I11" s="10" t="s">
        <v>33</v>
      </c>
      <c r="J11" s="22" t="s">
        <v>33</v>
      </c>
      <c r="K11" s="11">
        <f t="shared" si="2"/>
        <v>49.65</v>
      </c>
      <c r="L11" s="18">
        <v>17</v>
      </c>
      <c r="M11" s="20"/>
    </row>
    <row r="12" s="1" customFormat="1" ht="27" customHeight="1" spans="1:13">
      <c r="A12" s="8">
        <v>20240081</v>
      </c>
      <c r="B12" s="8" t="s">
        <v>35</v>
      </c>
      <c r="C12" s="8" t="s">
        <v>19</v>
      </c>
      <c r="D12" s="8">
        <v>1</v>
      </c>
      <c r="E12" s="9" t="s">
        <v>16</v>
      </c>
      <c r="F12" s="10" t="s">
        <v>36</v>
      </c>
      <c r="G12" s="11">
        <v>82.25</v>
      </c>
      <c r="H12" s="11">
        <f t="shared" si="0"/>
        <v>49.35</v>
      </c>
      <c r="I12" s="17">
        <v>80.78</v>
      </c>
      <c r="J12" s="11">
        <f t="shared" ref="J12:J24" si="3">IFERROR((ROUND(I12*0.4,2)),"")</f>
        <v>32.31</v>
      </c>
      <c r="K12" s="11">
        <f t="shared" si="2"/>
        <v>81.66</v>
      </c>
      <c r="L12" s="18">
        <v>8</v>
      </c>
      <c r="M12" s="20"/>
    </row>
    <row r="13" s="1" customFormat="1" ht="27" customHeight="1" spans="1:13">
      <c r="A13" s="8">
        <v>20240047</v>
      </c>
      <c r="B13" s="8" t="s">
        <v>37</v>
      </c>
      <c r="C13" s="8" t="s">
        <v>19</v>
      </c>
      <c r="D13" s="8">
        <v>1</v>
      </c>
      <c r="E13" s="9" t="s">
        <v>16</v>
      </c>
      <c r="F13" s="10" t="s">
        <v>38</v>
      </c>
      <c r="G13" s="11">
        <v>82</v>
      </c>
      <c r="H13" s="11">
        <f t="shared" si="0"/>
        <v>49.2</v>
      </c>
      <c r="I13" s="17">
        <v>80.16</v>
      </c>
      <c r="J13" s="11">
        <f t="shared" si="3"/>
        <v>32.06</v>
      </c>
      <c r="K13" s="11">
        <f t="shared" si="2"/>
        <v>81.26</v>
      </c>
      <c r="L13" s="18">
        <v>9</v>
      </c>
      <c r="M13" s="19"/>
    </row>
    <row r="14" s="1" customFormat="1" ht="27" customHeight="1" spans="1:13">
      <c r="A14" s="8">
        <v>20240218</v>
      </c>
      <c r="B14" s="8" t="s">
        <v>39</v>
      </c>
      <c r="C14" s="8" t="s">
        <v>15</v>
      </c>
      <c r="D14" s="8">
        <v>1</v>
      </c>
      <c r="E14" s="9" t="s">
        <v>16</v>
      </c>
      <c r="F14" s="10" t="s">
        <v>40</v>
      </c>
      <c r="G14" s="11">
        <v>81.25</v>
      </c>
      <c r="H14" s="11">
        <f t="shared" si="0"/>
        <v>48.75</v>
      </c>
      <c r="I14" s="17">
        <v>79.1</v>
      </c>
      <c r="J14" s="11">
        <f t="shared" si="3"/>
        <v>31.64</v>
      </c>
      <c r="K14" s="11">
        <f t="shared" si="2"/>
        <v>80.39</v>
      </c>
      <c r="L14" s="18">
        <v>10</v>
      </c>
      <c r="M14" s="20"/>
    </row>
    <row r="15" s="1" customFormat="1" ht="27" customHeight="1" spans="1:13">
      <c r="A15" s="8">
        <v>20240032</v>
      </c>
      <c r="B15" s="8" t="s">
        <v>41</v>
      </c>
      <c r="C15" s="8" t="s">
        <v>19</v>
      </c>
      <c r="D15" s="8">
        <v>1</v>
      </c>
      <c r="E15" s="9" t="s">
        <v>16</v>
      </c>
      <c r="F15" s="10" t="s">
        <v>42</v>
      </c>
      <c r="G15" s="12">
        <v>80</v>
      </c>
      <c r="H15" s="11">
        <f t="shared" si="0"/>
        <v>48</v>
      </c>
      <c r="I15" s="17">
        <v>79.06</v>
      </c>
      <c r="J15" s="11">
        <f t="shared" si="3"/>
        <v>31.62</v>
      </c>
      <c r="K15" s="11">
        <f t="shared" si="2"/>
        <v>79.62</v>
      </c>
      <c r="L15" s="18">
        <v>12</v>
      </c>
      <c r="M15" s="20"/>
    </row>
    <row r="16" s="1" customFormat="1" ht="27" customHeight="1" spans="1:13">
      <c r="A16" s="8">
        <v>20240050</v>
      </c>
      <c r="B16" s="8" t="s">
        <v>43</v>
      </c>
      <c r="C16" s="8" t="s">
        <v>15</v>
      </c>
      <c r="D16" s="8">
        <v>1</v>
      </c>
      <c r="E16" s="9" t="s">
        <v>16</v>
      </c>
      <c r="F16" s="10" t="s">
        <v>44</v>
      </c>
      <c r="G16" s="11">
        <v>79.25</v>
      </c>
      <c r="H16" s="11">
        <f t="shared" si="0"/>
        <v>47.55</v>
      </c>
      <c r="I16" s="17">
        <v>79.22</v>
      </c>
      <c r="J16" s="11">
        <f t="shared" si="3"/>
        <v>31.69</v>
      </c>
      <c r="K16" s="11">
        <f t="shared" si="2"/>
        <v>79.24</v>
      </c>
      <c r="L16" s="18">
        <v>15</v>
      </c>
      <c r="M16" s="21"/>
    </row>
    <row r="17" s="1" customFormat="1" ht="27" customHeight="1" spans="1:13">
      <c r="A17" s="8">
        <v>20240042</v>
      </c>
      <c r="B17" s="8" t="s">
        <v>45</v>
      </c>
      <c r="C17" s="8" t="s">
        <v>19</v>
      </c>
      <c r="D17" s="8">
        <v>1</v>
      </c>
      <c r="E17" s="9" t="s">
        <v>16</v>
      </c>
      <c r="F17" s="10" t="s">
        <v>46</v>
      </c>
      <c r="G17" s="11">
        <v>79</v>
      </c>
      <c r="H17" s="11">
        <f t="shared" si="0"/>
        <v>47.4</v>
      </c>
      <c r="I17" s="17">
        <v>79.86</v>
      </c>
      <c r="J17" s="11">
        <f t="shared" si="3"/>
        <v>31.94</v>
      </c>
      <c r="K17" s="11">
        <f t="shared" si="2"/>
        <v>79.34</v>
      </c>
      <c r="L17" s="18">
        <v>14</v>
      </c>
      <c r="M17" s="20"/>
    </row>
    <row r="18" s="1" customFormat="1" ht="27" customHeight="1" spans="1:13">
      <c r="A18" s="8">
        <v>20240131</v>
      </c>
      <c r="B18" s="8" t="s">
        <v>47</v>
      </c>
      <c r="C18" s="8" t="s">
        <v>19</v>
      </c>
      <c r="D18" s="8">
        <v>1</v>
      </c>
      <c r="E18" s="9" t="s">
        <v>16</v>
      </c>
      <c r="F18" s="10" t="s">
        <v>48</v>
      </c>
      <c r="G18" s="11">
        <v>79</v>
      </c>
      <c r="H18" s="11">
        <f t="shared" si="0"/>
        <v>47.4</v>
      </c>
      <c r="I18" s="17">
        <v>80.34</v>
      </c>
      <c r="J18" s="11">
        <f t="shared" si="3"/>
        <v>32.14</v>
      </c>
      <c r="K18" s="11">
        <f t="shared" si="2"/>
        <v>79.54</v>
      </c>
      <c r="L18" s="18">
        <v>13</v>
      </c>
      <c r="M18" s="20"/>
    </row>
    <row r="19" s="1" customFormat="1" ht="27" customHeight="1" spans="1:13">
      <c r="A19" s="8">
        <v>20240177</v>
      </c>
      <c r="B19" s="8" t="s">
        <v>49</v>
      </c>
      <c r="C19" s="8" t="s">
        <v>19</v>
      </c>
      <c r="D19" s="8">
        <v>1</v>
      </c>
      <c r="E19" s="9" t="s">
        <v>16</v>
      </c>
      <c r="F19" s="10" t="s">
        <v>50</v>
      </c>
      <c r="G19" s="11">
        <v>79</v>
      </c>
      <c r="H19" s="11">
        <f t="shared" si="0"/>
        <v>47.4</v>
      </c>
      <c r="I19" s="17">
        <v>80.7</v>
      </c>
      <c r="J19" s="11">
        <f t="shared" si="3"/>
        <v>32.28</v>
      </c>
      <c r="K19" s="11">
        <f t="shared" si="2"/>
        <v>79.68</v>
      </c>
      <c r="L19" s="18">
        <v>11</v>
      </c>
      <c r="M19" s="20"/>
    </row>
    <row r="20" s="1" customFormat="1" ht="27" customHeight="1" spans="1:13">
      <c r="A20" s="8">
        <v>20240390</v>
      </c>
      <c r="B20" s="8" t="s">
        <v>51</v>
      </c>
      <c r="C20" s="8" t="s">
        <v>19</v>
      </c>
      <c r="D20" s="8">
        <v>2</v>
      </c>
      <c r="E20" s="9" t="s">
        <v>16</v>
      </c>
      <c r="F20" s="10" t="s">
        <v>52</v>
      </c>
      <c r="G20" s="8">
        <v>83.75</v>
      </c>
      <c r="H20" s="11">
        <f t="shared" si="0"/>
        <v>50.25</v>
      </c>
      <c r="I20" s="17">
        <v>80.56</v>
      </c>
      <c r="J20" s="11">
        <f t="shared" si="3"/>
        <v>32.22</v>
      </c>
      <c r="K20" s="11">
        <f t="shared" si="2"/>
        <v>82.47</v>
      </c>
      <c r="L20" s="18">
        <v>1</v>
      </c>
      <c r="M20" s="20"/>
    </row>
    <row r="21" s="1" customFormat="1" ht="27" customHeight="1" spans="1:13">
      <c r="A21" s="8">
        <v>20240264</v>
      </c>
      <c r="B21" s="8" t="s">
        <v>53</v>
      </c>
      <c r="C21" s="8" t="s">
        <v>19</v>
      </c>
      <c r="D21" s="8">
        <v>2</v>
      </c>
      <c r="E21" s="9" t="s">
        <v>16</v>
      </c>
      <c r="F21" s="10" t="s">
        <v>54</v>
      </c>
      <c r="G21" s="11">
        <v>83.25</v>
      </c>
      <c r="H21" s="11">
        <f t="shared" si="0"/>
        <v>49.95</v>
      </c>
      <c r="I21" s="17">
        <v>80.34</v>
      </c>
      <c r="J21" s="11">
        <f t="shared" si="3"/>
        <v>32.14</v>
      </c>
      <c r="K21" s="11">
        <f t="shared" si="2"/>
        <v>82.09</v>
      </c>
      <c r="L21" s="18">
        <v>2</v>
      </c>
      <c r="M21" s="20"/>
    </row>
    <row r="22" s="1" customFormat="1" ht="27" customHeight="1" spans="1:13">
      <c r="A22" s="8">
        <v>20240428</v>
      </c>
      <c r="B22" s="8" t="s">
        <v>55</v>
      </c>
      <c r="C22" s="8" t="s">
        <v>19</v>
      </c>
      <c r="D22" s="8">
        <v>2</v>
      </c>
      <c r="E22" s="9" t="s">
        <v>16</v>
      </c>
      <c r="F22" s="10" t="s">
        <v>56</v>
      </c>
      <c r="G22" s="11">
        <v>78</v>
      </c>
      <c r="H22" s="11">
        <f t="shared" si="0"/>
        <v>46.8</v>
      </c>
      <c r="I22" s="17">
        <v>79.62</v>
      </c>
      <c r="J22" s="11">
        <f t="shared" si="3"/>
        <v>31.85</v>
      </c>
      <c r="K22" s="11">
        <f t="shared" si="2"/>
        <v>78.65</v>
      </c>
      <c r="L22" s="18">
        <v>3</v>
      </c>
      <c r="M22" s="21"/>
    </row>
    <row r="23" s="1" customFormat="1" ht="27" customHeight="1" spans="1:13">
      <c r="A23" s="8">
        <v>20240045</v>
      </c>
      <c r="B23" s="8" t="s">
        <v>57</v>
      </c>
      <c r="C23" s="8" t="s">
        <v>19</v>
      </c>
      <c r="D23" s="8">
        <v>2</v>
      </c>
      <c r="E23" s="9" t="s">
        <v>16</v>
      </c>
      <c r="F23" s="10" t="s">
        <v>58</v>
      </c>
      <c r="G23" s="11">
        <v>71.75</v>
      </c>
      <c r="H23" s="11">
        <f t="shared" si="0"/>
        <v>43.05</v>
      </c>
      <c r="I23" s="17">
        <v>79.92</v>
      </c>
      <c r="J23" s="11">
        <f t="shared" si="3"/>
        <v>31.97</v>
      </c>
      <c r="K23" s="11">
        <f t="shared" si="2"/>
        <v>75.02</v>
      </c>
      <c r="L23" s="18">
        <v>4</v>
      </c>
      <c r="M23" s="21"/>
    </row>
    <row r="24" s="1" customFormat="1" ht="27" customHeight="1" spans="1:13">
      <c r="A24" s="8">
        <v>20240202</v>
      </c>
      <c r="B24" s="8" t="s">
        <v>59</v>
      </c>
      <c r="C24" s="8" t="s">
        <v>19</v>
      </c>
      <c r="D24" s="8">
        <v>2</v>
      </c>
      <c r="E24" s="9" t="s">
        <v>16</v>
      </c>
      <c r="F24" s="10" t="s">
        <v>60</v>
      </c>
      <c r="G24" s="11">
        <v>70.75</v>
      </c>
      <c r="H24" s="11">
        <f t="shared" si="0"/>
        <v>42.45</v>
      </c>
      <c r="I24" s="17">
        <v>79.06</v>
      </c>
      <c r="J24" s="11">
        <f t="shared" si="3"/>
        <v>31.62</v>
      </c>
      <c r="K24" s="11">
        <f t="shared" si="2"/>
        <v>74.07</v>
      </c>
      <c r="L24" s="18">
        <v>5</v>
      </c>
      <c r="M24" s="20"/>
    </row>
    <row r="25" s="1" customFormat="1" ht="27" customHeight="1" spans="1:13">
      <c r="A25" s="8">
        <v>20240380</v>
      </c>
      <c r="B25" s="8" t="s">
        <v>61</v>
      </c>
      <c r="C25" s="8" t="s">
        <v>19</v>
      </c>
      <c r="D25" s="8">
        <v>2</v>
      </c>
      <c r="E25" s="9" t="s">
        <v>16</v>
      </c>
      <c r="F25" s="10" t="s">
        <v>32</v>
      </c>
      <c r="G25" s="11">
        <v>60</v>
      </c>
      <c r="H25" s="11">
        <f t="shared" si="0"/>
        <v>36</v>
      </c>
      <c r="I25" s="10" t="s">
        <v>33</v>
      </c>
      <c r="J25" s="22" t="s">
        <v>33</v>
      </c>
      <c r="K25" s="11">
        <f t="shared" si="2"/>
        <v>36</v>
      </c>
      <c r="L25" s="18">
        <v>6</v>
      </c>
      <c r="M25" s="20"/>
    </row>
    <row r="26" s="1" customFormat="1" ht="27" customHeight="1" spans="1:13">
      <c r="A26" s="8">
        <v>20240194</v>
      </c>
      <c r="B26" s="8" t="s">
        <v>62</v>
      </c>
      <c r="C26" s="8" t="s">
        <v>19</v>
      </c>
      <c r="D26" s="8">
        <v>3</v>
      </c>
      <c r="E26" s="9" t="s">
        <v>16</v>
      </c>
      <c r="F26" s="10" t="s">
        <v>63</v>
      </c>
      <c r="G26" s="11">
        <v>85.25</v>
      </c>
      <c r="H26" s="11">
        <f t="shared" si="0"/>
        <v>51.15</v>
      </c>
      <c r="I26" s="17">
        <v>81.32</v>
      </c>
      <c r="J26" s="11">
        <f t="shared" ref="J26:J34" si="4">IFERROR((ROUND(I26*0.4,2)),"")</f>
        <v>32.53</v>
      </c>
      <c r="K26" s="11">
        <f t="shared" si="2"/>
        <v>83.68</v>
      </c>
      <c r="L26" s="18">
        <v>1</v>
      </c>
      <c r="M26" s="21"/>
    </row>
    <row r="27" s="1" customFormat="1" ht="27" customHeight="1" spans="1:13">
      <c r="A27" s="8">
        <v>20240287</v>
      </c>
      <c r="B27" s="8" t="s">
        <v>64</v>
      </c>
      <c r="C27" s="8" t="s">
        <v>19</v>
      </c>
      <c r="D27" s="8">
        <v>3</v>
      </c>
      <c r="E27" s="9" t="s">
        <v>16</v>
      </c>
      <c r="F27" s="10" t="s">
        <v>65</v>
      </c>
      <c r="G27" s="11">
        <v>85.25</v>
      </c>
      <c r="H27" s="11">
        <f t="shared" si="0"/>
        <v>51.15</v>
      </c>
      <c r="I27" s="17">
        <v>80.6</v>
      </c>
      <c r="J27" s="11">
        <f t="shared" si="4"/>
        <v>32.24</v>
      </c>
      <c r="K27" s="11">
        <f t="shared" si="2"/>
        <v>83.39</v>
      </c>
      <c r="L27" s="18">
        <v>2</v>
      </c>
      <c r="M27" s="20"/>
    </row>
    <row r="28" s="1" customFormat="1" ht="27" customHeight="1" spans="1:13">
      <c r="A28" s="8">
        <v>20240106</v>
      </c>
      <c r="B28" s="8" t="s">
        <v>66</v>
      </c>
      <c r="C28" s="8" t="s">
        <v>19</v>
      </c>
      <c r="D28" s="8">
        <v>3</v>
      </c>
      <c r="E28" s="9" t="s">
        <v>16</v>
      </c>
      <c r="F28" s="10" t="s">
        <v>67</v>
      </c>
      <c r="G28" s="11">
        <v>83</v>
      </c>
      <c r="H28" s="11">
        <f t="shared" si="0"/>
        <v>49.8</v>
      </c>
      <c r="I28" s="17">
        <v>80.12</v>
      </c>
      <c r="J28" s="11">
        <f t="shared" si="4"/>
        <v>32.05</v>
      </c>
      <c r="K28" s="11">
        <f t="shared" si="2"/>
        <v>81.85</v>
      </c>
      <c r="L28" s="18">
        <v>3</v>
      </c>
      <c r="M28" s="20"/>
    </row>
    <row r="29" s="1" customFormat="1" ht="27" customHeight="1" spans="1:13">
      <c r="A29" s="8">
        <v>20240208</v>
      </c>
      <c r="B29" s="8" t="s">
        <v>68</v>
      </c>
      <c r="C29" s="8" t="s">
        <v>19</v>
      </c>
      <c r="D29" s="8">
        <v>3</v>
      </c>
      <c r="E29" s="9" t="s">
        <v>16</v>
      </c>
      <c r="F29" s="10" t="s">
        <v>69</v>
      </c>
      <c r="G29" s="11">
        <v>79.5</v>
      </c>
      <c r="H29" s="11">
        <f t="shared" si="0"/>
        <v>47.7</v>
      </c>
      <c r="I29" s="17">
        <v>80.42</v>
      </c>
      <c r="J29" s="11">
        <f t="shared" si="4"/>
        <v>32.17</v>
      </c>
      <c r="K29" s="11">
        <f t="shared" si="2"/>
        <v>79.87</v>
      </c>
      <c r="L29" s="18">
        <v>4</v>
      </c>
      <c r="M29" s="20"/>
    </row>
    <row r="30" s="1" customFormat="1" ht="27" customHeight="1" spans="1:13">
      <c r="A30" s="8">
        <v>20240219</v>
      </c>
      <c r="B30" s="8" t="s">
        <v>70</v>
      </c>
      <c r="C30" s="8" t="s">
        <v>19</v>
      </c>
      <c r="D30" s="8">
        <v>3</v>
      </c>
      <c r="E30" s="9" t="s">
        <v>16</v>
      </c>
      <c r="F30" s="10" t="s">
        <v>71</v>
      </c>
      <c r="G30" s="11">
        <v>78.75</v>
      </c>
      <c r="H30" s="11">
        <f t="shared" si="0"/>
        <v>47.25</v>
      </c>
      <c r="I30" s="17">
        <v>80.54</v>
      </c>
      <c r="J30" s="11">
        <f t="shared" si="4"/>
        <v>32.22</v>
      </c>
      <c r="K30" s="11">
        <f t="shared" si="2"/>
        <v>79.47</v>
      </c>
      <c r="L30" s="18">
        <v>5</v>
      </c>
      <c r="M30" s="20"/>
    </row>
    <row r="31" s="1" customFormat="1" ht="27" customHeight="1" spans="1:13">
      <c r="A31" s="8">
        <v>20240331</v>
      </c>
      <c r="B31" s="8" t="s">
        <v>72</v>
      </c>
      <c r="C31" s="8" t="s">
        <v>19</v>
      </c>
      <c r="D31" s="8">
        <v>3</v>
      </c>
      <c r="E31" s="9" t="s">
        <v>16</v>
      </c>
      <c r="F31" s="10" t="s">
        <v>73</v>
      </c>
      <c r="G31" s="11">
        <v>78.5</v>
      </c>
      <c r="H31" s="11">
        <f t="shared" si="0"/>
        <v>47.1</v>
      </c>
      <c r="I31" s="17">
        <v>79.58</v>
      </c>
      <c r="J31" s="11">
        <f t="shared" si="4"/>
        <v>31.83</v>
      </c>
      <c r="K31" s="11">
        <f t="shared" si="2"/>
        <v>78.93</v>
      </c>
      <c r="L31" s="18">
        <v>6</v>
      </c>
      <c r="M31" s="20"/>
    </row>
    <row r="32" s="1" customFormat="1" ht="27" customHeight="1" spans="1:13">
      <c r="A32" s="8">
        <v>20240430</v>
      </c>
      <c r="B32" s="8" t="s">
        <v>74</v>
      </c>
      <c r="C32" s="8" t="s">
        <v>15</v>
      </c>
      <c r="D32" s="8">
        <v>4</v>
      </c>
      <c r="E32" s="9" t="s">
        <v>16</v>
      </c>
      <c r="F32" s="10" t="s">
        <v>75</v>
      </c>
      <c r="G32" s="11">
        <v>85.5</v>
      </c>
      <c r="H32" s="11">
        <f t="shared" si="0"/>
        <v>51.3</v>
      </c>
      <c r="I32" s="17">
        <v>79.8</v>
      </c>
      <c r="J32" s="11">
        <f t="shared" si="4"/>
        <v>31.92</v>
      </c>
      <c r="K32" s="11">
        <f t="shared" si="2"/>
        <v>83.22</v>
      </c>
      <c r="L32" s="18">
        <v>2</v>
      </c>
      <c r="M32" s="20"/>
    </row>
    <row r="33" s="1" customFormat="1" ht="27" customHeight="1" spans="1:13">
      <c r="A33" s="8">
        <v>20240372</v>
      </c>
      <c r="B33" s="8" t="s">
        <v>76</v>
      </c>
      <c r="C33" s="8" t="s">
        <v>15</v>
      </c>
      <c r="D33" s="8">
        <v>4</v>
      </c>
      <c r="E33" s="9" t="s">
        <v>16</v>
      </c>
      <c r="F33" s="10" t="s">
        <v>77</v>
      </c>
      <c r="G33" s="11">
        <v>85</v>
      </c>
      <c r="H33" s="11">
        <f t="shared" si="0"/>
        <v>51</v>
      </c>
      <c r="I33" s="17">
        <v>81.22</v>
      </c>
      <c r="J33" s="11">
        <f t="shared" si="4"/>
        <v>32.49</v>
      </c>
      <c r="K33" s="11">
        <f t="shared" si="2"/>
        <v>83.49</v>
      </c>
      <c r="L33" s="18">
        <v>1</v>
      </c>
      <c r="M33" s="21"/>
    </row>
    <row r="34" s="1" customFormat="1" ht="27" customHeight="1" spans="1:13">
      <c r="A34" s="8">
        <v>20240101</v>
      </c>
      <c r="B34" s="8" t="s">
        <v>78</v>
      </c>
      <c r="C34" s="8" t="s">
        <v>15</v>
      </c>
      <c r="D34" s="8">
        <v>4</v>
      </c>
      <c r="E34" s="9" t="s">
        <v>16</v>
      </c>
      <c r="F34" s="10" t="s">
        <v>79</v>
      </c>
      <c r="G34" s="11">
        <v>83.75</v>
      </c>
      <c r="H34" s="11">
        <f t="shared" si="0"/>
        <v>50.25</v>
      </c>
      <c r="I34" s="17">
        <v>80.02</v>
      </c>
      <c r="J34" s="11">
        <f t="shared" si="4"/>
        <v>32.01</v>
      </c>
      <c r="K34" s="11">
        <f t="shared" si="2"/>
        <v>82.26</v>
      </c>
      <c r="L34" s="18">
        <v>3</v>
      </c>
      <c r="M34" s="20"/>
    </row>
    <row r="35" s="1" customFormat="1" ht="27" customHeight="1" spans="1:13">
      <c r="A35" s="8">
        <v>20240108</v>
      </c>
      <c r="B35" s="8" t="s">
        <v>80</v>
      </c>
      <c r="C35" s="8" t="s">
        <v>15</v>
      </c>
      <c r="D35" s="8">
        <v>4</v>
      </c>
      <c r="E35" s="9" t="s">
        <v>16</v>
      </c>
      <c r="F35" s="10" t="s">
        <v>32</v>
      </c>
      <c r="G35" s="11">
        <v>83.25</v>
      </c>
      <c r="H35" s="11">
        <f t="shared" si="0"/>
        <v>49.95</v>
      </c>
      <c r="I35" s="10" t="s">
        <v>33</v>
      </c>
      <c r="J35" s="22" t="s">
        <v>33</v>
      </c>
      <c r="K35" s="11">
        <f t="shared" si="2"/>
        <v>49.95</v>
      </c>
      <c r="L35" s="18">
        <v>6</v>
      </c>
      <c r="M35" s="20"/>
    </row>
    <row r="36" s="1" customFormat="1" ht="27" customHeight="1" spans="1:13">
      <c r="A36" s="8">
        <v>20240204</v>
      </c>
      <c r="B36" s="8" t="s">
        <v>81</v>
      </c>
      <c r="C36" s="8" t="s">
        <v>15</v>
      </c>
      <c r="D36" s="8">
        <v>4</v>
      </c>
      <c r="E36" s="9" t="s">
        <v>16</v>
      </c>
      <c r="F36" s="10" t="s">
        <v>82</v>
      </c>
      <c r="G36" s="11">
        <v>82.25</v>
      </c>
      <c r="H36" s="11">
        <f t="shared" si="0"/>
        <v>49.35</v>
      </c>
      <c r="I36" s="17">
        <v>80.2</v>
      </c>
      <c r="J36" s="11">
        <f t="shared" ref="J36:J40" si="5">IFERROR((ROUND(I36*0.4,2)),"")</f>
        <v>32.08</v>
      </c>
      <c r="K36" s="11">
        <f t="shared" si="2"/>
        <v>81.43</v>
      </c>
      <c r="L36" s="18">
        <v>5</v>
      </c>
      <c r="M36" s="20"/>
    </row>
    <row r="37" s="1" customFormat="1" ht="27" customHeight="1" spans="1:13">
      <c r="A37" s="8">
        <v>20240260</v>
      </c>
      <c r="B37" s="8" t="s">
        <v>83</v>
      </c>
      <c r="C37" s="8" t="s">
        <v>15</v>
      </c>
      <c r="D37" s="8">
        <v>4</v>
      </c>
      <c r="E37" s="9" t="s">
        <v>16</v>
      </c>
      <c r="F37" s="10" t="s">
        <v>84</v>
      </c>
      <c r="G37" s="11">
        <v>82.25</v>
      </c>
      <c r="H37" s="11">
        <f t="shared" si="0"/>
        <v>49.35</v>
      </c>
      <c r="I37" s="17">
        <v>80.72</v>
      </c>
      <c r="J37" s="11">
        <f t="shared" si="5"/>
        <v>32.29</v>
      </c>
      <c r="K37" s="11">
        <f t="shared" si="2"/>
        <v>81.64</v>
      </c>
      <c r="L37" s="18">
        <v>4</v>
      </c>
      <c r="M37" s="20"/>
    </row>
    <row r="38" s="1" customFormat="1" ht="27" customHeight="1" spans="1:13">
      <c r="A38" s="8">
        <v>20240342</v>
      </c>
      <c r="B38" s="8" t="s">
        <v>85</v>
      </c>
      <c r="C38" s="8" t="s">
        <v>19</v>
      </c>
      <c r="D38" s="8">
        <v>5</v>
      </c>
      <c r="E38" s="9" t="s">
        <v>16</v>
      </c>
      <c r="F38" s="10" t="s">
        <v>86</v>
      </c>
      <c r="G38" s="11">
        <v>91.5</v>
      </c>
      <c r="H38" s="11">
        <f t="shared" si="0"/>
        <v>54.9</v>
      </c>
      <c r="I38" s="17">
        <v>80.56</v>
      </c>
      <c r="J38" s="11">
        <f t="shared" si="5"/>
        <v>32.22</v>
      </c>
      <c r="K38" s="11">
        <f t="shared" si="2"/>
        <v>87.12</v>
      </c>
      <c r="L38" s="18">
        <v>1</v>
      </c>
      <c r="M38" s="20"/>
    </row>
    <row r="39" s="1" customFormat="1" ht="27" customHeight="1" spans="1:13">
      <c r="A39" s="8">
        <v>20240388</v>
      </c>
      <c r="B39" s="8" t="s">
        <v>87</v>
      </c>
      <c r="C39" s="8" t="s">
        <v>19</v>
      </c>
      <c r="D39" s="8">
        <v>5</v>
      </c>
      <c r="E39" s="9" t="s">
        <v>16</v>
      </c>
      <c r="F39" s="10" t="s">
        <v>88</v>
      </c>
      <c r="G39" s="11">
        <v>88</v>
      </c>
      <c r="H39" s="11">
        <f t="shared" si="0"/>
        <v>52.8</v>
      </c>
      <c r="I39" s="17">
        <v>80.84</v>
      </c>
      <c r="J39" s="11">
        <f t="shared" si="5"/>
        <v>32.34</v>
      </c>
      <c r="K39" s="11">
        <f t="shared" si="2"/>
        <v>85.14</v>
      </c>
      <c r="L39" s="18">
        <v>2</v>
      </c>
      <c r="M39" s="20"/>
    </row>
    <row r="40" s="1" customFormat="1" ht="27" customHeight="1" spans="1:13">
      <c r="A40" s="8">
        <v>20240086</v>
      </c>
      <c r="B40" s="8" t="s">
        <v>89</v>
      </c>
      <c r="C40" s="8" t="s">
        <v>19</v>
      </c>
      <c r="D40" s="8">
        <v>5</v>
      </c>
      <c r="E40" s="9" t="s">
        <v>16</v>
      </c>
      <c r="F40" s="10" t="s">
        <v>90</v>
      </c>
      <c r="G40" s="11">
        <v>87</v>
      </c>
      <c r="H40" s="11">
        <f t="shared" si="0"/>
        <v>52.2</v>
      </c>
      <c r="I40" s="17">
        <v>78.58</v>
      </c>
      <c r="J40" s="11">
        <f t="shared" si="5"/>
        <v>31.43</v>
      </c>
      <c r="K40" s="11">
        <f t="shared" si="2"/>
        <v>83.63</v>
      </c>
      <c r="L40" s="18">
        <v>4</v>
      </c>
      <c r="M40" s="20"/>
    </row>
    <row r="41" s="1" customFormat="1" ht="27" customHeight="1" spans="1:13">
      <c r="A41" s="8">
        <v>20240244</v>
      </c>
      <c r="B41" s="8" t="s">
        <v>91</v>
      </c>
      <c r="C41" s="8" t="s">
        <v>19</v>
      </c>
      <c r="D41" s="8">
        <v>5</v>
      </c>
      <c r="E41" s="9" t="s">
        <v>16</v>
      </c>
      <c r="F41" s="10" t="s">
        <v>92</v>
      </c>
      <c r="G41" s="11">
        <v>87</v>
      </c>
      <c r="H41" s="11">
        <f t="shared" si="0"/>
        <v>52.2</v>
      </c>
      <c r="I41" s="10" t="s">
        <v>33</v>
      </c>
      <c r="J41" s="22" t="s">
        <v>33</v>
      </c>
      <c r="K41" s="11">
        <f t="shared" si="2"/>
        <v>52.2</v>
      </c>
      <c r="L41" s="18">
        <v>6</v>
      </c>
      <c r="M41" s="20"/>
    </row>
    <row r="42" s="1" customFormat="1" ht="27" customHeight="1" spans="1:13">
      <c r="A42" s="8">
        <v>20240349</v>
      </c>
      <c r="B42" s="8" t="s">
        <v>93</v>
      </c>
      <c r="C42" s="8" t="s">
        <v>19</v>
      </c>
      <c r="D42" s="8">
        <v>5</v>
      </c>
      <c r="E42" s="9" t="s">
        <v>16</v>
      </c>
      <c r="F42" s="10" t="s">
        <v>94</v>
      </c>
      <c r="G42" s="11">
        <v>87</v>
      </c>
      <c r="H42" s="11">
        <f t="shared" si="0"/>
        <v>52.2</v>
      </c>
      <c r="I42" s="17">
        <v>80.16</v>
      </c>
      <c r="J42" s="11">
        <f>IFERROR((ROUND(I42*0.4,2)),"")</f>
        <v>32.06</v>
      </c>
      <c r="K42" s="11">
        <f t="shared" si="2"/>
        <v>84.26</v>
      </c>
      <c r="L42" s="18">
        <v>3</v>
      </c>
      <c r="M42" s="20"/>
    </row>
    <row r="43" s="1" customFormat="1" ht="27" customHeight="1" spans="1:13">
      <c r="A43" s="8">
        <v>20240192</v>
      </c>
      <c r="B43" s="8" t="s">
        <v>95</v>
      </c>
      <c r="C43" s="8" t="s">
        <v>19</v>
      </c>
      <c r="D43" s="8">
        <v>5</v>
      </c>
      <c r="E43" s="9" t="s">
        <v>16</v>
      </c>
      <c r="F43" s="10" t="s">
        <v>96</v>
      </c>
      <c r="G43" s="11">
        <v>86.5</v>
      </c>
      <c r="H43" s="11">
        <f t="shared" si="0"/>
        <v>51.9</v>
      </c>
      <c r="I43" s="17">
        <v>78</v>
      </c>
      <c r="J43" s="11">
        <f>IFERROR((ROUND(I43*0.4,2)),"")</f>
        <v>31.2</v>
      </c>
      <c r="K43" s="11">
        <f t="shared" si="2"/>
        <v>83.1</v>
      </c>
      <c r="L43" s="18">
        <v>5</v>
      </c>
      <c r="M43" s="20"/>
    </row>
  </sheetData>
  <autoFilter xmlns:etc="http://www.wps.cn/officeDocument/2017/etCustomData" ref="A2:M43" etc:filterBottomFollowUsedRange="0"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戴武勤</cp:lastModifiedBy>
  <dcterms:created xsi:type="dcterms:W3CDTF">2024-11-30T04:52:00Z</dcterms:created>
  <dcterms:modified xsi:type="dcterms:W3CDTF">2024-11-30T04:57:18Z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06BE3B15705642168FBF3FAE8BEE1188_11</vt:lpwstr>
  </property>
  <property fmtid="{D5CDD505-2E9C-101B-9397-08002B2CF9AE}" pid="3" name="KSOProductBuildVer">
    <vt:lpwstr>2052-12.1.0.18912</vt:lpwstr>
  </property>
</Properties>
</file>