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30"/>
  </bookViews>
  <sheets>
    <sheet name="基本情况表" sheetId="1" r:id="rId1"/>
    <sheet name="专债情况表" sheetId="2" r:id="rId2"/>
    <sheet name="项目进展情况" sheetId="3" r:id="rId3"/>
  </sheets>
  <calcPr calcId="144525"/>
</workbook>
</file>

<file path=xl/sharedStrings.xml><?xml version="1.0" encoding="utf-8"?>
<sst xmlns="http://schemas.openxmlformats.org/spreadsheetml/2006/main" count="111" uniqueCount="81">
  <si>
    <r>
      <rPr>
        <sz val="11"/>
        <color theme="1"/>
        <rFont val="宋体"/>
        <charset val="134"/>
      </rPr>
      <t>表</t>
    </r>
    <r>
      <rPr>
        <sz val="11"/>
        <color theme="1"/>
        <rFont val="Tahoma"/>
        <charset val="134"/>
      </rPr>
      <t>1</t>
    </r>
  </si>
  <si>
    <t>运城市政府专项债券项目基本情况表</t>
  </si>
  <si>
    <t>填表单位：（盖章）</t>
  </si>
  <si>
    <t>项目名称</t>
  </si>
  <si>
    <t>项目主管部门</t>
  </si>
  <si>
    <t>投向领域</t>
  </si>
  <si>
    <t>项目总投资
（万元）</t>
  </si>
  <si>
    <t>是否在发改部门立项</t>
  </si>
  <si>
    <t>项目立项编号</t>
  </si>
  <si>
    <t>是否编制可研方案</t>
  </si>
  <si>
    <t>是否编制收益平衡方案</t>
  </si>
  <si>
    <t>是否进行绩效评价</t>
  </si>
  <si>
    <t>开工时间</t>
  </si>
  <si>
    <t>预计竣工时间</t>
  </si>
  <si>
    <t>备注</t>
  </si>
  <si>
    <t>夏县城区供水管网建设和用户计量改造项目</t>
  </si>
  <si>
    <t>夏县住房保障和城乡建设管理局</t>
  </si>
  <si>
    <t>供水</t>
  </si>
  <si>
    <t>是</t>
  </si>
  <si>
    <t>2020-140828-48-01-003374</t>
  </si>
  <si>
    <t>2022.12
已竣工</t>
  </si>
  <si>
    <t>农业</t>
  </si>
  <si>
    <t>否</t>
  </si>
  <si>
    <t>水利</t>
  </si>
  <si>
    <t>卫生健康</t>
  </si>
  <si>
    <t>供热</t>
  </si>
  <si>
    <t>城市停车场</t>
  </si>
  <si>
    <t>教育（学前教育和职业教育）</t>
  </si>
  <si>
    <t>产业园区基础设施</t>
  </si>
  <si>
    <t>城镇老旧小区改造</t>
  </si>
  <si>
    <t>城镇污水垃圾处理</t>
  </si>
  <si>
    <t>文化旅游</t>
  </si>
  <si>
    <t>城乡冷链等物流基础设施</t>
  </si>
  <si>
    <t>地下管廊</t>
  </si>
  <si>
    <t>其他社会事业</t>
  </si>
  <si>
    <t>夏县庙前镇、埝掌镇污水处理厂及管网工程</t>
  </si>
  <si>
    <t>2106-140828-89-01-600940</t>
  </si>
  <si>
    <t xml:space="preserve">
1.表格中所涉及时间格式为：XXXX.XX；
2.表格中所涉及数字金额以万元为单位，保留两位小数；
3.本表为一个项目一张表。</t>
  </si>
  <si>
    <t>表2</t>
  </si>
  <si>
    <t>运城市政府专项债券项目资金情况表</t>
  </si>
  <si>
    <t>债券金额
（万元）</t>
  </si>
  <si>
    <t>债券发行年月</t>
  </si>
  <si>
    <t>发行年限</t>
  </si>
  <si>
    <t>发行利率</t>
  </si>
  <si>
    <t>截止公开前已支付金额
（万元）</t>
  </si>
  <si>
    <t>未支付金额
（万元）
G=B-F</t>
  </si>
  <si>
    <t>支出进度
H=F/B</t>
  </si>
  <si>
    <t>已偿还本金</t>
  </si>
  <si>
    <t>已偿还利息</t>
  </si>
  <si>
    <t>15年期</t>
  </si>
  <si>
    <t>3.83%%</t>
  </si>
  <si>
    <t xml:space="preserve">   
</t>
  </si>
  <si>
    <t xml:space="preserve">
1.本表中所填内容需与山西省穿透式政府性债务管理系统保持一致；
2.表格中所涉及时间格式为：XXXX.XX；
3.表格中所涉及金额以万元为单位，保留两位小数；
4.同项目不能批次债券分行填列。</t>
  </si>
  <si>
    <r>
      <rPr>
        <sz val="11"/>
        <color theme="1"/>
        <rFont val="Tahoma"/>
        <charset val="134"/>
      </rPr>
      <t>3</t>
    </r>
    <r>
      <rPr>
        <sz val="11"/>
        <color theme="1"/>
        <rFont val="宋体"/>
        <charset val="134"/>
      </rPr>
      <t>年期</t>
    </r>
  </si>
  <si>
    <r>
      <rPr>
        <sz val="11"/>
        <color theme="1"/>
        <rFont val="Tahoma"/>
        <charset val="134"/>
      </rPr>
      <t>5</t>
    </r>
    <r>
      <rPr>
        <sz val="11"/>
        <color theme="1"/>
        <rFont val="宋体"/>
        <charset val="134"/>
      </rPr>
      <t>年期</t>
    </r>
  </si>
  <si>
    <r>
      <rPr>
        <sz val="11"/>
        <color theme="1"/>
        <rFont val="Tahoma"/>
        <charset val="134"/>
      </rPr>
      <t>7</t>
    </r>
    <r>
      <rPr>
        <sz val="11"/>
        <color theme="1"/>
        <rFont val="宋体"/>
        <charset val="134"/>
      </rPr>
      <t>年期</t>
    </r>
  </si>
  <si>
    <r>
      <rPr>
        <sz val="11"/>
        <color theme="1"/>
        <rFont val="Tahoma"/>
        <charset val="134"/>
      </rPr>
      <t>10</t>
    </r>
    <r>
      <rPr>
        <sz val="11"/>
        <color theme="1"/>
        <rFont val="宋体"/>
        <charset val="134"/>
      </rPr>
      <t>年期</t>
    </r>
  </si>
  <si>
    <r>
      <rPr>
        <sz val="11"/>
        <color theme="1"/>
        <rFont val="Tahoma"/>
        <charset val="134"/>
      </rPr>
      <t>15</t>
    </r>
    <r>
      <rPr>
        <sz val="11"/>
        <color theme="1"/>
        <rFont val="宋体"/>
        <charset val="134"/>
      </rPr>
      <t>年期</t>
    </r>
  </si>
  <si>
    <r>
      <rPr>
        <sz val="11"/>
        <color theme="1"/>
        <rFont val="Tahoma"/>
        <charset val="134"/>
      </rPr>
      <t>20</t>
    </r>
    <r>
      <rPr>
        <sz val="11"/>
        <color theme="1"/>
        <rFont val="宋体"/>
        <charset val="134"/>
      </rPr>
      <t>年期</t>
    </r>
  </si>
  <si>
    <r>
      <rPr>
        <sz val="11"/>
        <color theme="1"/>
        <rFont val="Tahoma"/>
        <charset val="134"/>
      </rPr>
      <t>30</t>
    </r>
    <r>
      <rPr>
        <sz val="11"/>
        <color theme="1"/>
        <rFont val="宋体"/>
        <charset val="134"/>
      </rPr>
      <t>年期</t>
    </r>
  </si>
  <si>
    <t>表3</t>
  </si>
  <si>
    <t>运城市政府专项债券项目进展情况表</t>
  </si>
  <si>
    <t>项目所处阶段</t>
  </si>
  <si>
    <t>已完成累计投资（万元）</t>
  </si>
  <si>
    <t>工程形象进度</t>
  </si>
  <si>
    <t>下一步工作计划</t>
  </si>
  <si>
    <t>绩效评价结果</t>
  </si>
  <si>
    <t>竣工已结算</t>
  </si>
  <si>
    <t>已完整体工程形象进度100%。1、该项目2020年10月开工建设， 已完成新建北路西北侧小巷 （老菜市场东至南口）、白沙河跨大桥 （温泉大道）、东风东街、禹王大道、林荫街、康杰路、火神庙巷、育英巷、新建南路等路段的管道铺设及回填。2、该项目计量水表更换全部完成。</t>
  </si>
  <si>
    <t>所有供水管网和计量设施全部投入使用</t>
  </si>
  <si>
    <t>1、依据项目施工进度进行施工；
2、施工质量满足设计规范要求，无安全事故发生；3、供水漏失率明显降低；4、新建区域企事业单位、居民能够不间断供应合格水质；5、改造区域可满足水质、水量等要求。</t>
  </si>
  <si>
    <t>建设投入期</t>
  </si>
  <si>
    <t>庙前镇污水处理厂已完成了综合楼地基回填，调节池开挖。正在进行综合楼砌砖和调节池地基工作。
庙前镇污水管网工程于2022年9月开工，已铺设完成了庙前镇区的主管网和入户支管网、张郭店村的主管网、薛庄村的主管网和王峪口村的主管网，共计14.78km（主管网10.88km、入户支管网3.9km）。
埝掌镇污水处理厂及管网工程于2022年9月开工建设，已铺设完成了污水管网11.5km（主管网8.5km、支管网3km），污水处理厂完成了调节池、设备间、综合楼、污泥池等建设，正在进行设备安装。</t>
  </si>
  <si>
    <t>继续进行污水处理厂的建设和管网的铺设</t>
  </si>
  <si>
    <t>1.项目在实施过程中建设单位派驻工地代表及监理单位共同进行现场监督，严格把好质量关
2.根据工程建设进度，按合同要求支付工程款
3.项目竣工后，由第三方审核机构对项目进行竣工结算审计，建设单位根据审计结果进行竣工结算</t>
  </si>
  <si>
    <t xml:space="preserve">
1.表格中所涉及金额以万元为单位，保留两位小数；
2.简要描述工程进展、下一步工作计划、绩效评价结果。</t>
  </si>
  <si>
    <t>未开工</t>
  </si>
  <si>
    <t>竣工未结算</t>
  </si>
  <si>
    <t>采购安装期</t>
  </si>
  <si>
    <t>设备调试期</t>
  </si>
  <si>
    <t>已交付使用</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</si>
</sst>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27">
    <font>
      <sz val="11"/>
      <color theme="1"/>
      <name val="Tahoma"/>
      <charset val="134"/>
    </font>
    <font>
      <sz val="11"/>
      <color theme="1"/>
      <name val="宋体"/>
      <charset val="134"/>
    </font>
    <font>
      <sz val="16"/>
      <color theme="1"/>
      <name val="方正小标宋简体"/>
      <charset val="134"/>
    </font>
    <font>
      <b/>
      <sz val="10"/>
      <color theme="1"/>
      <name val="宋体"/>
      <charset val="134"/>
    </font>
    <font>
      <sz val="10"/>
      <color theme="1"/>
      <name val="宋体"/>
      <charset val="134"/>
      <scheme val="minor"/>
    </font>
    <font>
      <sz val="11"/>
      <color theme="1"/>
      <name val="宋体"/>
      <charset val="134"/>
      <scheme val="minor"/>
    </font>
    <font>
      <sz val="10"/>
      <color theme="1"/>
      <name val="宋体"/>
      <charset val="134"/>
    </font>
    <font>
      <sz val="10"/>
      <color theme="1"/>
      <name val="Tahoma"/>
      <charset val="134"/>
    </font>
    <font>
      <b/>
      <sz val="13"/>
      <color theme="3"/>
      <name val="宋体"/>
      <charset val="134"/>
      <scheme val="minor"/>
    </font>
    <font>
      <b/>
      <sz val="11"/>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11" fillId="13" borderId="0" applyNumberFormat="0" applyBorder="0" applyAlignment="0" applyProtection="0">
      <alignment vertical="center"/>
    </xf>
    <xf numFmtId="0" fontId="10"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5" fillId="0" borderId="0" applyFont="0" applyFill="0" applyBorder="0" applyAlignment="0" applyProtection="0">
      <alignment vertical="center"/>
    </xf>
    <xf numFmtId="0" fontId="12" fillId="12"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9" fillId="0" borderId="0" applyNumberFormat="0" applyFill="0" applyBorder="0" applyAlignment="0" applyProtection="0">
      <alignment vertical="center"/>
    </xf>
    <xf numFmtId="0" fontId="5" fillId="2" borderId="4" applyNumberFormat="0" applyFont="0" applyAlignment="0" applyProtection="0">
      <alignment vertical="center"/>
    </xf>
    <xf numFmtId="0" fontId="12" fillId="18" borderId="0" applyNumberFormat="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3" applyNumberFormat="0" applyFill="0" applyAlignment="0" applyProtection="0">
      <alignment vertical="center"/>
    </xf>
    <xf numFmtId="0" fontId="8"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8" applyNumberFormat="0" applyFill="0" applyAlignment="0" applyProtection="0">
      <alignment vertical="center"/>
    </xf>
    <xf numFmtId="0" fontId="12" fillId="5" borderId="0" applyNumberFormat="0" applyBorder="0" applyAlignment="0" applyProtection="0">
      <alignment vertical="center"/>
    </xf>
    <xf numFmtId="0" fontId="14" fillId="14" borderId="6" applyNumberFormat="0" applyAlignment="0" applyProtection="0">
      <alignment vertical="center"/>
    </xf>
    <xf numFmtId="0" fontId="17" fillId="14" borderId="5" applyNumberFormat="0" applyAlignment="0" applyProtection="0">
      <alignment vertical="center"/>
    </xf>
    <xf numFmtId="0" fontId="23" fillId="19" borderId="10" applyNumberFormat="0" applyAlignment="0" applyProtection="0">
      <alignment vertical="center"/>
    </xf>
    <xf numFmtId="0" fontId="11" fillId="17" borderId="0" applyNumberFormat="0" applyBorder="0" applyAlignment="0" applyProtection="0">
      <alignment vertical="center"/>
    </xf>
    <xf numFmtId="0" fontId="12" fillId="11" borderId="0" applyNumberFormat="0" applyBorder="0" applyAlignment="0" applyProtection="0">
      <alignment vertical="center"/>
    </xf>
    <xf numFmtId="0" fontId="20" fillId="0" borderId="9" applyNumberFormat="0" applyFill="0" applyAlignment="0" applyProtection="0">
      <alignment vertical="center"/>
    </xf>
    <xf numFmtId="0" fontId="16" fillId="0" borderId="7" applyNumberFormat="0" applyFill="0" applyAlignment="0" applyProtection="0">
      <alignment vertical="center"/>
    </xf>
    <xf numFmtId="0" fontId="25" fillId="24" borderId="0" applyNumberFormat="0" applyBorder="0" applyAlignment="0" applyProtection="0">
      <alignment vertical="center"/>
    </xf>
    <xf numFmtId="0" fontId="26" fillId="28" borderId="0" applyNumberFormat="0" applyBorder="0" applyAlignment="0" applyProtection="0">
      <alignment vertical="center"/>
    </xf>
    <xf numFmtId="0" fontId="11" fillId="29" borderId="0" applyNumberFormat="0" applyBorder="0" applyAlignment="0" applyProtection="0">
      <alignment vertical="center"/>
    </xf>
    <xf numFmtId="0" fontId="12" fillId="10" borderId="0" applyNumberFormat="0" applyBorder="0" applyAlignment="0" applyProtection="0">
      <alignment vertical="center"/>
    </xf>
    <xf numFmtId="0" fontId="11" fillId="9"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20" borderId="0" applyNumberFormat="0" applyBorder="0" applyAlignment="0" applyProtection="0">
      <alignment vertical="center"/>
    </xf>
    <xf numFmtId="0" fontId="12" fillId="8" borderId="0" applyNumberFormat="0" applyBorder="0" applyAlignment="0" applyProtection="0">
      <alignment vertical="center"/>
    </xf>
    <xf numFmtId="0" fontId="12" fillId="23"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12" fillId="15" borderId="0" applyNumberFormat="0" applyBorder="0" applyAlignment="0" applyProtection="0">
      <alignment vertical="center"/>
    </xf>
    <xf numFmtId="0" fontId="11" fillId="32" borderId="0" applyNumberFormat="0" applyBorder="0" applyAlignment="0" applyProtection="0">
      <alignment vertical="center"/>
    </xf>
    <xf numFmtId="0" fontId="12" fillId="25" borderId="0" applyNumberFormat="0" applyBorder="0" applyAlignment="0" applyProtection="0">
      <alignment vertical="center"/>
    </xf>
    <xf numFmtId="0" fontId="12" fillId="31" borderId="0" applyNumberFormat="0" applyBorder="0" applyAlignment="0" applyProtection="0">
      <alignment vertical="center"/>
    </xf>
    <xf numFmtId="0" fontId="11" fillId="4" borderId="0" applyNumberFormat="0" applyBorder="0" applyAlignment="0" applyProtection="0">
      <alignment vertical="center"/>
    </xf>
    <xf numFmtId="0" fontId="12" fillId="30"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1"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176" fontId="4" fillId="0" borderId="2" xfId="0" applyNumberFormat="1" applyFont="1" applyBorder="1" applyAlignment="1">
      <alignment horizontal="center" vertical="center" wrapText="1"/>
    </xf>
    <xf numFmtId="176" fontId="4" fillId="0" borderId="2" xfId="0" applyNumberFormat="1" applyFont="1" applyBorder="1" applyAlignment="1">
      <alignment horizontal="left" vertical="center" wrapText="1"/>
    </xf>
    <xf numFmtId="176" fontId="5" fillId="0" borderId="2" xfId="0" applyNumberFormat="1" applyFont="1" applyBorder="1" applyAlignment="1">
      <alignment horizontal="center" vertical="center"/>
    </xf>
    <xf numFmtId="176" fontId="4" fillId="0" borderId="2" xfId="0" applyNumberFormat="1" applyFont="1" applyBorder="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4" fillId="0" borderId="2" xfId="0" applyFont="1" applyBorder="1" applyAlignment="1">
      <alignment horizontal="center" vertical="center" wrapText="1"/>
    </xf>
    <xf numFmtId="10" fontId="4" fillId="0" borderId="2" xfId="0" applyNumberFormat="1" applyFont="1" applyBorder="1" applyAlignment="1">
      <alignment horizontal="center" vertical="center" wrapText="1"/>
    </xf>
    <xf numFmtId="43" fontId="4" fillId="0" borderId="2" xfId="8" applyFont="1" applyBorder="1" applyAlignment="1">
      <alignment horizontal="center" vertical="center" wrapText="1"/>
    </xf>
    <xf numFmtId="0" fontId="0" fillId="0" borderId="2" xfId="0" applyBorder="1" applyAlignment="1">
      <alignment horizontal="right" vertical="center" wrapText="1"/>
    </xf>
    <xf numFmtId="43" fontId="5" fillId="0" borderId="2" xfId="8" applyFont="1" applyBorder="1" applyAlignment="1">
      <alignment horizontal="center" vertical="center"/>
    </xf>
    <xf numFmtId="0" fontId="5" fillId="0" borderId="2" xfId="0" applyFont="1" applyBorder="1" applyAlignment="1">
      <alignment horizontal="center" vertical="center"/>
    </xf>
    <xf numFmtId="0" fontId="4" fillId="0" borderId="2" xfId="0" applyFont="1" applyBorder="1" applyAlignment="1">
      <alignment vertical="center" wrapText="1"/>
    </xf>
    <xf numFmtId="176"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2" xfId="0" applyFont="1" applyBorder="1">
      <alignment vertical="center"/>
    </xf>
    <xf numFmtId="0" fontId="5" fillId="0" borderId="0"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tabSelected="1" workbookViewId="0">
      <selection activeCell="K5" sqref="K5"/>
    </sheetView>
  </sheetViews>
  <sheetFormatPr defaultColWidth="9" defaultRowHeight="14.25"/>
  <cols>
    <col min="1" max="1" width="15.375" customWidth="1"/>
    <col min="2" max="2" width="7.625" customWidth="1"/>
    <col min="3" max="3" width="9.75" customWidth="1"/>
    <col min="4" max="4" width="11.875" customWidth="1"/>
    <col min="5" max="5" width="10" customWidth="1"/>
    <col min="6" max="6" width="17" customWidth="1"/>
    <col min="7" max="7" width="12.125" customWidth="1"/>
    <col min="8" max="8" width="11.375" customWidth="1"/>
    <col min="9" max="9" width="9.875" customWidth="1"/>
    <col min="12" max="12" width="6.5" customWidth="1"/>
  </cols>
  <sheetData>
    <row r="1" spans="1:1">
      <c r="A1" t="s">
        <v>0</v>
      </c>
    </row>
    <row r="2" ht="50.1" customHeight="1" spans="1:12">
      <c r="A2" s="2" t="s">
        <v>1</v>
      </c>
      <c r="B2" s="2"/>
      <c r="C2" s="2"/>
      <c r="D2" s="2"/>
      <c r="E2" s="2"/>
      <c r="F2" s="2"/>
      <c r="G2" s="2"/>
      <c r="H2" s="2"/>
      <c r="I2" s="2"/>
      <c r="J2" s="2"/>
      <c r="K2" s="2"/>
      <c r="L2" s="2"/>
    </row>
    <row r="3" ht="20.1" customHeight="1" spans="1:6">
      <c r="A3" s="3" t="s">
        <v>2</v>
      </c>
      <c r="B3" s="3"/>
      <c r="C3" s="3"/>
      <c r="D3" s="3"/>
      <c r="E3" s="3"/>
      <c r="F3" s="3"/>
    </row>
    <row r="4" ht="40.5" customHeight="1" spans="1:12">
      <c r="A4" s="4" t="s">
        <v>3</v>
      </c>
      <c r="B4" s="5" t="s">
        <v>4</v>
      </c>
      <c r="C4" s="4" t="s">
        <v>5</v>
      </c>
      <c r="D4" s="5" t="s">
        <v>6</v>
      </c>
      <c r="E4" s="5" t="s">
        <v>7</v>
      </c>
      <c r="F4" s="5" t="s">
        <v>8</v>
      </c>
      <c r="G4" s="5" t="s">
        <v>9</v>
      </c>
      <c r="H4" s="5" t="s">
        <v>10</v>
      </c>
      <c r="I4" s="5" t="s">
        <v>11</v>
      </c>
      <c r="J4" s="4" t="s">
        <v>12</v>
      </c>
      <c r="K4" s="5" t="s">
        <v>13</v>
      </c>
      <c r="L4" s="4" t="s">
        <v>14</v>
      </c>
    </row>
    <row r="5" ht="114.75" customHeight="1" spans="1:12">
      <c r="A5" s="6" t="s">
        <v>15</v>
      </c>
      <c r="B5" s="6" t="s">
        <v>16</v>
      </c>
      <c r="C5" s="19" t="s">
        <v>17</v>
      </c>
      <c r="D5" s="20">
        <v>1678.663913</v>
      </c>
      <c r="E5" s="21" t="s">
        <v>18</v>
      </c>
      <c r="F5" s="13" t="s">
        <v>19</v>
      </c>
      <c r="G5" s="21" t="s">
        <v>18</v>
      </c>
      <c r="H5" s="21" t="s">
        <v>18</v>
      </c>
      <c r="I5" s="21" t="s">
        <v>18</v>
      </c>
      <c r="J5" s="20">
        <v>2020.1</v>
      </c>
      <c r="K5" s="13" t="s">
        <v>20</v>
      </c>
      <c r="L5" s="25"/>
    </row>
    <row r="6" ht="18" hidden="1" customHeight="1" spans="1:12">
      <c r="A6" s="22"/>
      <c r="B6" s="22"/>
      <c r="C6" s="23"/>
      <c r="D6" s="24"/>
      <c r="E6" s="24"/>
      <c r="F6" s="24"/>
      <c r="G6" s="24"/>
      <c r="H6" s="24"/>
      <c r="I6" s="24"/>
      <c r="J6" s="24"/>
      <c r="K6" s="24"/>
      <c r="L6" s="26"/>
    </row>
    <row r="7" hidden="1" spans="3:6">
      <c r="C7" s="1" t="s">
        <v>17</v>
      </c>
      <c r="E7" s="1" t="s">
        <v>18</v>
      </c>
      <c r="F7" s="1"/>
    </row>
    <row r="8" hidden="1" spans="3:6">
      <c r="C8" s="1" t="s">
        <v>21</v>
      </c>
      <c r="E8" s="1" t="s">
        <v>22</v>
      </c>
      <c r="F8" s="1"/>
    </row>
    <row r="9" hidden="1" spans="3:3">
      <c r="C9" s="1" t="s">
        <v>23</v>
      </c>
    </row>
    <row r="10" hidden="1" spans="3:3">
      <c r="C10" s="1" t="s">
        <v>24</v>
      </c>
    </row>
    <row r="11" hidden="1" spans="3:3">
      <c r="C11" s="1" t="s">
        <v>25</v>
      </c>
    </row>
    <row r="12" hidden="1" spans="3:3">
      <c r="C12" s="1" t="s">
        <v>26</v>
      </c>
    </row>
    <row r="13" hidden="1" spans="3:3">
      <c r="C13" s="1" t="s">
        <v>27</v>
      </c>
    </row>
    <row r="14" hidden="1" spans="3:3">
      <c r="C14" s="1" t="s">
        <v>28</v>
      </c>
    </row>
    <row r="15" hidden="1" spans="3:3">
      <c r="C15" s="1" t="s">
        <v>29</v>
      </c>
    </row>
    <row r="16" hidden="1" spans="3:3">
      <c r="C16" s="1" t="s">
        <v>30</v>
      </c>
    </row>
    <row r="17" hidden="1" spans="3:3">
      <c r="C17" s="1" t="s">
        <v>31</v>
      </c>
    </row>
    <row r="18" hidden="1" spans="3:3">
      <c r="C18" s="1" t="s">
        <v>32</v>
      </c>
    </row>
    <row r="19" hidden="1" spans="3:3">
      <c r="C19" s="1" t="s">
        <v>33</v>
      </c>
    </row>
    <row r="20" hidden="1" spans="3:3">
      <c r="C20" s="1" t="s">
        <v>34</v>
      </c>
    </row>
    <row r="21" ht="95" customHeight="1" spans="1:12">
      <c r="A21" s="6" t="s">
        <v>35</v>
      </c>
      <c r="B21" s="6" t="s">
        <v>16</v>
      </c>
      <c r="C21" s="19" t="s">
        <v>30</v>
      </c>
      <c r="D21" s="20">
        <v>4006.44</v>
      </c>
      <c r="E21" s="21" t="s">
        <v>18</v>
      </c>
      <c r="F21" s="13" t="s">
        <v>36</v>
      </c>
      <c r="G21" s="21" t="s">
        <v>18</v>
      </c>
      <c r="H21" s="21" t="s">
        <v>18</v>
      </c>
      <c r="I21" s="21" t="s">
        <v>18</v>
      </c>
      <c r="J21" s="20">
        <v>2023.02</v>
      </c>
      <c r="K21" s="21">
        <v>2023.12</v>
      </c>
      <c r="L21" s="25"/>
    </row>
    <row r="22" ht="123" customHeight="1" spans="1:12">
      <c r="A22" s="11" t="s">
        <v>37</v>
      </c>
      <c r="B22" s="11"/>
      <c r="C22" s="12"/>
      <c r="D22" s="12"/>
      <c r="E22" s="12"/>
      <c r="F22" s="12"/>
      <c r="G22" s="12"/>
      <c r="H22" s="12"/>
      <c r="I22" s="12"/>
      <c r="J22" s="12"/>
      <c r="K22" s="12"/>
      <c r="L22" s="12"/>
    </row>
  </sheetData>
  <mergeCells count="3">
    <mergeCell ref="A2:L2"/>
    <mergeCell ref="A3:F3"/>
    <mergeCell ref="A22:L22"/>
  </mergeCells>
  <dataValidations count="4">
    <dataValidation type="list" allowBlank="1" showInputMessage="1" showErrorMessage="1" sqref="C5 C21">
      <formula1>$C$6:$C$20</formula1>
    </dataValidation>
    <dataValidation type="list" allowBlank="1" showInputMessage="1" showErrorMessage="1" sqref="E5 G5:I5 E21 G21:I21">
      <formula1>$E$6:$E$8</formula1>
    </dataValidation>
    <dataValidation type="list" allowBlank="1" showInputMessage="1" showErrorMessage="1" sqref="C6">
      <formula1>$C$7:$C$20</formula1>
    </dataValidation>
    <dataValidation type="list" allowBlank="1" showInputMessage="1" showErrorMessage="1" sqref="E6 G6:I6">
      <formula1>$E$7:$E$8</formula1>
    </dataValidation>
  </dataValidations>
  <printOptions horizontalCentered="1"/>
  <pageMargins left="0.488888888888889" right="0.259027777777778"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showZeros="0" workbookViewId="0">
      <selection activeCell="A9" sqref="A9:K9"/>
    </sheetView>
  </sheetViews>
  <sheetFormatPr defaultColWidth="9" defaultRowHeight="14.25"/>
  <cols>
    <col min="1" max="1" width="21.375" customWidth="1"/>
    <col min="2" max="2" width="12.375" customWidth="1"/>
    <col min="3" max="3" width="9.25" customWidth="1"/>
    <col min="4" max="4" width="8.375" customWidth="1"/>
    <col min="5" max="5" width="8.875" customWidth="1"/>
    <col min="6" max="6" width="12.5" customWidth="1"/>
    <col min="7" max="7" width="11.125" customWidth="1"/>
    <col min="8" max="8" width="9.75" customWidth="1"/>
    <col min="9" max="9" width="11.375" customWidth="1"/>
    <col min="10" max="10" width="11.125" customWidth="1"/>
    <col min="11" max="11" width="8.75" customWidth="1"/>
  </cols>
  <sheetData>
    <row r="1" spans="1:1">
      <c r="A1" s="1" t="s">
        <v>38</v>
      </c>
    </row>
    <row r="2" ht="50.1" customHeight="1" spans="1:11">
      <c r="A2" s="2" t="s">
        <v>39</v>
      </c>
      <c r="B2" s="2"/>
      <c r="C2" s="2"/>
      <c r="D2" s="2"/>
      <c r="E2" s="2"/>
      <c r="F2" s="2"/>
      <c r="G2" s="2"/>
      <c r="H2" s="2"/>
      <c r="I2" s="2"/>
      <c r="J2" s="2"/>
      <c r="K2" s="2"/>
    </row>
    <row r="3" ht="20.1" customHeight="1" spans="1:5">
      <c r="A3" s="3" t="s">
        <v>2</v>
      </c>
      <c r="B3" s="3"/>
      <c r="C3" s="3"/>
      <c r="D3" s="3"/>
      <c r="E3" s="3"/>
    </row>
    <row r="4" ht="63.75" customHeight="1" spans="1:11">
      <c r="A4" s="4" t="s">
        <v>3</v>
      </c>
      <c r="B4" s="5" t="s">
        <v>40</v>
      </c>
      <c r="C4" s="5" t="s">
        <v>41</v>
      </c>
      <c r="D4" s="5" t="s">
        <v>42</v>
      </c>
      <c r="E4" s="5" t="s">
        <v>43</v>
      </c>
      <c r="F4" s="5" t="s">
        <v>44</v>
      </c>
      <c r="G4" s="5" t="s">
        <v>45</v>
      </c>
      <c r="H4" s="5" t="s">
        <v>46</v>
      </c>
      <c r="I4" s="4" t="s">
        <v>47</v>
      </c>
      <c r="J4" s="5" t="s">
        <v>48</v>
      </c>
      <c r="K4" s="4" t="s">
        <v>14</v>
      </c>
    </row>
    <row r="5" ht="50.25" customHeight="1" spans="1:11">
      <c r="A5" s="6" t="s">
        <v>15</v>
      </c>
      <c r="B5" s="7">
        <v>700</v>
      </c>
      <c r="C5" s="13">
        <v>2020.09</v>
      </c>
      <c r="D5" s="13" t="s">
        <v>49</v>
      </c>
      <c r="E5" s="14" t="s">
        <v>50</v>
      </c>
      <c r="F5" s="7">
        <v>700</v>
      </c>
      <c r="G5" s="15">
        <f>B5-F5</f>
        <v>0</v>
      </c>
      <c r="H5" s="14">
        <f>F5/B5</f>
        <v>1</v>
      </c>
      <c r="I5" s="17">
        <v>0</v>
      </c>
      <c r="J5" s="17">
        <v>0</v>
      </c>
      <c r="K5" s="18"/>
    </row>
    <row r="6" ht="50.25" customHeight="1" spans="1:11">
      <c r="A6" s="6" t="s">
        <v>15</v>
      </c>
      <c r="B6" s="7">
        <v>500</v>
      </c>
      <c r="C6" s="13">
        <v>2022.01</v>
      </c>
      <c r="D6" s="13" t="s">
        <v>49</v>
      </c>
      <c r="E6" s="14">
        <v>0.0323</v>
      </c>
      <c r="F6" s="7">
        <v>500</v>
      </c>
      <c r="G6" s="15">
        <f>B6-F6</f>
        <v>0</v>
      </c>
      <c r="H6" s="14">
        <f>F6/B6</f>
        <v>1</v>
      </c>
      <c r="I6" s="17">
        <v>0</v>
      </c>
      <c r="J6" s="17">
        <v>0</v>
      </c>
      <c r="K6" s="18"/>
    </row>
    <row r="7" ht="50.25" customHeight="1" spans="1:11">
      <c r="A7" s="6" t="s">
        <v>15</v>
      </c>
      <c r="B7" s="7">
        <v>300</v>
      </c>
      <c r="C7" s="7">
        <v>2022.1</v>
      </c>
      <c r="D7" s="13" t="s">
        <v>49</v>
      </c>
      <c r="E7" s="14">
        <v>0.0303</v>
      </c>
      <c r="F7" s="7">
        <v>208.4551</v>
      </c>
      <c r="G7" s="7">
        <f>B7-F7</f>
        <v>91.5449</v>
      </c>
      <c r="H7" s="14">
        <f>F7/B7</f>
        <v>0.694850333333333</v>
      </c>
      <c r="I7" s="17">
        <v>0</v>
      </c>
      <c r="J7" s="17">
        <v>0</v>
      </c>
      <c r="K7" s="18"/>
    </row>
    <row r="8" ht="50.25" customHeight="1" spans="1:11">
      <c r="A8" s="6" t="s">
        <v>35</v>
      </c>
      <c r="B8" s="7">
        <v>2000</v>
      </c>
      <c r="C8" s="7">
        <v>2023.01</v>
      </c>
      <c r="D8" s="13" t="s">
        <v>49</v>
      </c>
      <c r="E8" s="14">
        <v>0.0348</v>
      </c>
      <c r="F8" s="7">
        <v>1152.03969</v>
      </c>
      <c r="G8" s="7">
        <f>SUM(B8-F8)</f>
        <v>847.96031</v>
      </c>
      <c r="H8" s="14">
        <f>SUM(F8/B8)</f>
        <v>0.576019845</v>
      </c>
      <c r="I8" s="17">
        <v>0</v>
      </c>
      <c r="J8" s="17">
        <v>0</v>
      </c>
      <c r="K8" s="4"/>
    </row>
    <row r="9" ht="50.25" customHeight="1" spans="1:11">
      <c r="A9" s="6" t="s">
        <v>35</v>
      </c>
      <c r="B9" s="7">
        <v>500</v>
      </c>
      <c r="C9" s="13">
        <v>2023.03</v>
      </c>
      <c r="D9" s="13" t="s">
        <v>49</v>
      </c>
      <c r="E9" s="14">
        <v>0.0348</v>
      </c>
      <c r="F9" s="16" t="s">
        <v>51</v>
      </c>
      <c r="G9" s="7">
        <v>500</v>
      </c>
      <c r="H9" s="15">
        <v>0</v>
      </c>
      <c r="I9" s="17">
        <v>0</v>
      </c>
      <c r="J9" s="17">
        <v>0</v>
      </c>
      <c r="K9" s="18"/>
    </row>
    <row r="10" ht="123" customHeight="1" spans="1:11">
      <c r="A10" s="11" t="s">
        <v>52</v>
      </c>
      <c r="B10" s="12"/>
      <c r="C10" s="12"/>
      <c r="D10" s="12"/>
      <c r="E10" s="12"/>
      <c r="F10" s="12"/>
      <c r="G10" s="12"/>
      <c r="H10" s="12"/>
      <c r="I10" s="12"/>
      <c r="J10" s="12"/>
      <c r="K10" s="12"/>
    </row>
    <row r="11" ht="13.5" hidden="1" customHeight="1" spans="1:11">
      <c r="A11" s="11"/>
      <c r="B11" s="12"/>
      <c r="C11" s="12"/>
      <c r="D11" s="12"/>
      <c r="E11" s="12"/>
      <c r="F11" s="12"/>
      <c r="G11" s="12"/>
      <c r="H11" s="12"/>
      <c r="I11" s="12"/>
      <c r="J11" s="12"/>
      <c r="K11" s="12"/>
    </row>
    <row r="12" hidden="1" spans="4:4">
      <c r="D12" t="s">
        <v>53</v>
      </c>
    </row>
    <row r="13" hidden="1" spans="4:4">
      <c r="D13" t="s">
        <v>54</v>
      </c>
    </row>
    <row r="14" hidden="1" spans="4:4">
      <c r="D14" t="s">
        <v>55</v>
      </c>
    </row>
    <row r="15" hidden="1" spans="4:4">
      <c r="D15" t="s">
        <v>56</v>
      </c>
    </row>
    <row r="16" hidden="1" spans="4:4">
      <c r="D16" t="s">
        <v>57</v>
      </c>
    </row>
    <row r="17" hidden="1" spans="4:4">
      <c r="D17" t="s">
        <v>58</v>
      </c>
    </row>
    <row r="18" hidden="1" spans="4:4">
      <c r="D18" t="s">
        <v>59</v>
      </c>
    </row>
  </sheetData>
  <mergeCells count="3">
    <mergeCell ref="A2:K2"/>
    <mergeCell ref="A3:E3"/>
    <mergeCell ref="A10:K10"/>
  </mergeCells>
  <dataValidations count="2">
    <dataValidation type="list" allowBlank="1" showInputMessage="1" showErrorMessage="1" sqref="D5:D7">
      <formula1>$D$11:$D$18</formula1>
    </dataValidation>
    <dataValidation type="list" allowBlank="1" showInputMessage="1" showErrorMessage="1" sqref="D8 D9">
      <formula1>$D$8:$D$15</formula1>
    </dataValidation>
  </dataValidations>
  <printOptions horizontalCentered="1"/>
  <pageMargins left="0.438888888888889" right="0.279166666666667"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A7" sqref="A7:G7"/>
    </sheetView>
  </sheetViews>
  <sheetFormatPr defaultColWidth="9" defaultRowHeight="14.25" outlineLevelCol="6"/>
  <cols>
    <col min="1" max="1" width="16.5" customWidth="1"/>
    <col min="2" max="2" width="11.875" customWidth="1"/>
    <col min="3" max="3" width="9.25" customWidth="1"/>
    <col min="4" max="4" width="31" customWidth="1"/>
    <col min="5" max="6" width="24.625" customWidth="1"/>
    <col min="7" max="7" width="7.375" customWidth="1"/>
  </cols>
  <sheetData>
    <row r="1" spans="1:1">
      <c r="A1" s="1" t="s">
        <v>60</v>
      </c>
    </row>
    <row r="2" ht="50.1" customHeight="1" spans="1:7">
      <c r="A2" s="2" t="s">
        <v>61</v>
      </c>
      <c r="B2" s="2"/>
      <c r="C2" s="2"/>
      <c r="D2" s="2"/>
      <c r="E2" s="2"/>
      <c r="F2" s="2"/>
      <c r="G2" s="2"/>
    </row>
    <row r="3" ht="20.1" customHeight="1" spans="1:4">
      <c r="A3" s="3" t="s">
        <v>2</v>
      </c>
      <c r="B3" s="3"/>
      <c r="C3" s="3"/>
      <c r="D3" s="3"/>
    </row>
    <row r="4" ht="63.75" customHeight="1" spans="1:7">
      <c r="A4" s="4" t="s">
        <v>3</v>
      </c>
      <c r="B4" s="5" t="s">
        <v>62</v>
      </c>
      <c r="C4" s="5" t="s">
        <v>63</v>
      </c>
      <c r="D4" s="5" t="s">
        <v>64</v>
      </c>
      <c r="E4" s="5" t="s">
        <v>65</v>
      </c>
      <c r="F4" s="5" t="s">
        <v>66</v>
      </c>
      <c r="G4" s="4" t="s">
        <v>14</v>
      </c>
    </row>
    <row r="5" ht="137" customHeight="1" spans="1:7">
      <c r="A5" s="6" t="s">
        <v>15</v>
      </c>
      <c r="B5" s="7" t="s">
        <v>67</v>
      </c>
      <c r="C5" s="7">
        <v>1678.663913</v>
      </c>
      <c r="D5" s="6" t="s">
        <v>68</v>
      </c>
      <c r="E5" s="7" t="s">
        <v>69</v>
      </c>
      <c r="F5" s="8" t="s">
        <v>70</v>
      </c>
      <c r="G5" s="9"/>
    </row>
    <row r="6" ht="159" customHeight="1" spans="1:7">
      <c r="A6" s="6" t="s">
        <v>35</v>
      </c>
      <c r="B6" s="7" t="s">
        <v>71</v>
      </c>
      <c r="C6" s="7">
        <v>2152.03969</v>
      </c>
      <c r="D6" s="10" t="s">
        <v>72</v>
      </c>
      <c r="E6" s="7" t="s">
        <v>73</v>
      </c>
      <c r="F6" s="8" t="s">
        <v>74</v>
      </c>
      <c r="G6" s="9"/>
    </row>
    <row r="7" ht="123" customHeight="1" spans="1:7">
      <c r="A7" s="11" t="s">
        <v>75</v>
      </c>
      <c r="B7" s="12"/>
      <c r="C7" s="12"/>
      <c r="D7" s="12"/>
      <c r="E7" s="12"/>
      <c r="F7" s="12"/>
      <c r="G7" s="12"/>
    </row>
    <row r="8" hidden="1" spans="2:2">
      <c r="B8" s="1"/>
    </row>
    <row r="9" hidden="1" spans="2:2">
      <c r="B9" s="1" t="s">
        <v>76</v>
      </c>
    </row>
    <row r="10" hidden="1" spans="2:2">
      <c r="B10" s="1" t="s">
        <v>71</v>
      </c>
    </row>
    <row r="11" hidden="1" spans="2:2">
      <c r="B11" s="1" t="s">
        <v>77</v>
      </c>
    </row>
    <row r="12" hidden="1" spans="2:2">
      <c r="B12" s="1" t="s">
        <v>67</v>
      </c>
    </row>
    <row r="13" hidden="1" spans="2:2">
      <c r="B13" s="1" t="s">
        <v>78</v>
      </c>
    </row>
    <row r="14" hidden="1" spans="2:2">
      <c r="B14" s="1" t="s">
        <v>79</v>
      </c>
    </row>
    <row r="15" hidden="1" spans="2:2">
      <c r="B15" s="1" t="s">
        <v>80</v>
      </c>
    </row>
  </sheetData>
  <mergeCells count="3">
    <mergeCell ref="A2:G2"/>
    <mergeCell ref="A3:D3"/>
    <mergeCell ref="A7:G7"/>
  </mergeCells>
  <dataValidations count="2">
    <dataValidation type="list" allowBlank="1" showInputMessage="1" showErrorMessage="1" sqref="B5">
      <formula1>$B$8:$B$15</formula1>
    </dataValidation>
    <dataValidation type="list" allowBlank="1" showInputMessage="1" showErrorMessage="1" sqref="B6">
      <formula1>$B$7:$B$14</formula1>
    </dataValidation>
  </dataValidations>
  <printOptions horizontalCentered="1"/>
  <pageMargins left="0.707638888888889" right="0.238888888888889" top="0.747916666666667" bottom="0.747916666666667"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基本情况表</vt:lpstr>
      <vt:lpstr>专债情况表</vt:lpstr>
      <vt:lpstr>项目进展情况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2023-07-12T11:44:00Z</dcterms:created>
  <cp:lastPrinted>2023-07-13T03:10:00Z</cp:lastPrinted>
  <dcterms:modified xsi:type="dcterms:W3CDTF">2023-07-28T01:55:43Z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